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52\"/>
    </mc:Choice>
  </mc:AlternateContent>
  <xr:revisionPtr revIDLastSave="0" documentId="13_ncr:1_{AB6B948D-3D1A-4145-A871-613583EBA83E}" xr6:coauthVersionLast="47" xr6:coauthVersionMax="47" xr10:uidLastSave="{00000000-0000-0000-0000-000000000000}"/>
  <bookViews>
    <workbookView xWindow="1260" yWindow="2400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<sst xmlns="http://schemas.openxmlformats.org/spreadsheetml/2006/main" count="290" uniqueCount="136">
  <si>
    <t>СВОДКА ЗАТРАТ</t>
  </si>
  <si>
    <t>P_0752</t>
  </si>
  <si>
    <t>(идентификатор инвестиционного проекта)</t>
  </si>
  <si>
    <t>Реконструкция ВЛ-0,4 кВ от КТП БГЛ 205/400 кВА (протяженностью 3,2км), установка приборов учета (159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</si>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</sst>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1" zoomScale="90" zoomScaleNormal="90" workbookViewId="0">
      <selection activeCell="B46" sqref="B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6.33203125" customWidth="1"/>
    <col min="9" max="9" width="14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0.71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ССР!D70+ССР!E70</f>
        <v>37994.518500994804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ССР!F70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(ССР!G66)*1.2</f>
        <v>5583.9084329623302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43578.426933957198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7263.0711539571603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52785.431900187003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0.71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37477.656649132798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37477.656649132798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27961.958224541999</v>
      </c>
      <c r="E25" s="41">
        <v>1265.3568518031</v>
      </c>
      <c r="F25" s="41">
        <v>0</v>
      </c>
      <c r="G25" s="41">
        <v>0</v>
      </c>
      <c r="H25" s="41">
        <v>29227.315076344999</v>
      </c>
    </row>
    <row r="26" spans="1:8" ht="16.95" customHeight="1">
      <c r="A26" s="2"/>
      <c r="B26" s="33"/>
      <c r="C26" s="33" t="s">
        <v>44</v>
      </c>
      <c r="D26" s="41">
        <v>27961.958224541999</v>
      </c>
      <c r="E26" s="41">
        <v>1265.3568518031</v>
      </c>
      <c r="F26" s="41">
        <v>0</v>
      </c>
      <c r="G26" s="41">
        <v>0</v>
      </c>
      <c r="H26" s="41">
        <v>29227.315076344999</v>
      </c>
    </row>
    <row r="27" spans="1:8" ht="16.95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200000000000003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54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55</v>
      </c>
      <c r="D42" s="41">
        <v>27961.958224541999</v>
      </c>
      <c r="E42" s="41">
        <v>1265.3568518031</v>
      </c>
      <c r="F42" s="41">
        <v>0</v>
      </c>
      <c r="G42" s="41">
        <v>0</v>
      </c>
      <c r="H42" s="41">
        <v>29227.315076344999</v>
      </c>
    </row>
    <row r="43" spans="1:8" ht="16.95" customHeight="1">
      <c r="A43" s="2"/>
      <c r="B43" s="33"/>
      <c r="C43" s="44" t="s">
        <v>56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57</v>
      </c>
      <c r="C44" s="42" t="s">
        <v>58</v>
      </c>
      <c r="D44" s="41">
        <v>699.04895561354999</v>
      </c>
      <c r="E44" s="41">
        <v>31.633921295076</v>
      </c>
      <c r="F44" s="41">
        <v>0</v>
      </c>
      <c r="G44" s="41">
        <v>0</v>
      </c>
      <c r="H44" s="41">
        <v>730.68287690862996</v>
      </c>
    </row>
    <row r="45" spans="1:8" ht="16.95" customHeight="1">
      <c r="A45" s="2"/>
      <c r="B45" s="33"/>
      <c r="C45" s="33" t="s">
        <v>59</v>
      </c>
      <c r="D45" s="41">
        <v>699.04895561354999</v>
      </c>
      <c r="E45" s="41">
        <v>31.633921295076</v>
      </c>
      <c r="F45" s="41">
        <v>0</v>
      </c>
      <c r="G45" s="41">
        <v>0</v>
      </c>
      <c r="H45" s="41">
        <v>730.68287690862996</v>
      </c>
    </row>
    <row r="46" spans="1:8" ht="16.95" customHeight="1">
      <c r="A46" s="2"/>
      <c r="B46" s="33"/>
      <c r="C46" s="33" t="s">
        <v>60</v>
      </c>
      <c r="D46" s="41">
        <v>28661.007180156001</v>
      </c>
      <c r="E46" s="41">
        <v>1296.9907730980999</v>
      </c>
      <c r="F46" s="41">
        <v>0</v>
      </c>
      <c r="G46" s="41">
        <v>0</v>
      </c>
      <c r="H46" s="41">
        <v>29957.997953253998</v>
      </c>
    </row>
    <row r="47" spans="1:8" ht="16.95" customHeight="1">
      <c r="A47" s="2"/>
      <c r="B47" s="33"/>
      <c r="C47" s="33" t="s">
        <v>61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62</v>
      </c>
      <c r="C48" s="48" t="s">
        <v>63</v>
      </c>
      <c r="D48" s="41">
        <v>0</v>
      </c>
      <c r="E48" s="41">
        <v>0</v>
      </c>
      <c r="F48" s="41">
        <v>0</v>
      </c>
      <c r="G48" s="41">
        <v>195.83890983232999</v>
      </c>
      <c r="H48" s="41">
        <v>195.83890983232999</v>
      </c>
    </row>
    <row r="49" spans="1:8" ht="31.2">
      <c r="A49" s="2">
        <v>4</v>
      </c>
      <c r="B49" s="2" t="s">
        <v>64</v>
      </c>
      <c r="C49" s="48" t="s">
        <v>65</v>
      </c>
      <c r="D49" s="41">
        <v>748.05228740206996</v>
      </c>
      <c r="E49" s="41">
        <v>33.851459177861003</v>
      </c>
      <c r="F49" s="41">
        <v>0</v>
      </c>
      <c r="G49" s="41">
        <v>0</v>
      </c>
      <c r="H49" s="41">
        <v>781.90374657993004</v>
      </c>
    </row>
    <row r="50" spans="1:8">
      <c r="A50" s="2">
        <v>5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644.8793208738</v>
      </c>
      <c r="H50" s="41">
        <v>644.8793208738</v>
      </c>
    </row>
    <row r="51" spans="1:8">
      <c r="A51" s="2">
        <v>6</v>
      </c>
      <c r="B51" s="2"/>
      <c r="C51" s="48" t="s">
        <v>68</v>
      </c>
      <c r="D51" s="41">
        <v>0</v>
      </c>
      <c r="E51" s="41">
        <v>0</v>
      </c>
      <c r="F51" s="41">
        <v>0</v>
      </c>
      <c r="G51" s="41">
        <v>128.47205220532999</v>
      </c>
      <c r="H51" s="41">
        <v>128.47205220532999</v>
      </c>
    </row>
    <row r="52" spans="1:8">
      <c r="A52" s="2">
        <v>7</v>
      </c>
      <c r="B52" s="2"/>
      <c r="C52" s="48" t="s">
        <v>69</v>
      </c>
      <c r="D52" s="41">
        <v>0</v>
      </c>
      <c r="E52" s="41">
        <v>0</v>
      </c>
      <c r="F52" s="41">
        <v>0</v>
      </c>
      <c r="G52" s="41">
        <v>192.67209173875</v>
      </c>
      <c r="H52" s="41">
        <v>192.67209173875</v>
      </c>
    </row>
    <row r="53" spans="1:8" ht="16.95" customHeight="1">
      <c r="A53" s="2"/>
      <c r="B53" s="33"/>
      <c r="C53" s="33" t="s">
        <v>70</v>
      </c>
      <c r="D53" s="41">
        <v>748.05228740206996</v>
      </c>
      <c r="E53" s="41">
        <v>33.851459177861003</v>
      </c>
      <c r="F53" s="41">
        <v>0</v>
      </c>
      <c r="G53" s="41">
        <v>1161.8623746502001</v>
      </c>
      <c r="H53" s="41">
        <v>1943.7661212301</v>
      </c>
    </row>
    <row r="54" spans="1:8" ht="16.95" customHeight="1">
      <c r="A54" s="2"/>
      <c r="B54" s="33"/>
      <c r="C54" s="33" t="s">
        <v>71</v>
      </c>
      <c r="D54" s="41">
        <v>29409.059467558</v>
      </c>
      <c r="E54" s="41">
        <v>1330.842232276</v>
      </c>
      <c r="F54" s="41">
        <v>0</v>
      </c>
      <c r="G54" s="41">
        <v>1161.8623746502001</v>
      </c>
      <c r="H54" s="41">
        <v>31901.764074483999</v>
      </c>
    </row>
    <row r="55" spans="1:8" ht="16.95" customHeight="1">
      <c r="A55" s="2"/>
      <c r="B55" s="33"/>
      <c r="C55" s="33" t="s">
        <v>72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6.95" customHeight="1">
      <c r="A57" s="2"/>
      <c r="B57" s="33"/>
      <c r="C57" s="33" t="s">
        <v>73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6.95" customHeight="1">
      <c r="A58" s="2"/>
      <c r="B58" s="33"/>
      <c r="C58" s="33" t="s">
        <v>74</v>
      </c>
      <c r="D58" s="41">
        <v>29409.059467558</v>
      </c>
      <c r="E58" s="41">
        <v>1330.842232276</v>
      </c>
      <c r="F58" s="41">
        <v>0</v>
      </c>
      <c r="G58" s="41">
        <v>1161.8623746502001</v>
      </c>
      <c r="H58" s="41">
        <v>31901.764074483999</v>
      </c>
    </row>
    <row r="59" spans="1:8" ht="153" customHeight="1">
      <c r="A59" s="2"/>
      <c r="B59" s="33"/>
      <c r="C59" s="33" t="s">
        <v>75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76</v>
      </c>
      <c r="C60" s="48" t="s">
        <v>77</v>
      </c>
      <c r="D60" s="41">
        <v>0</v>
      </c>
      <c r="E60" s="41">
        <v>0</v>
      </c>
      <c r="F60" s="41">
        <v>0</v>
      </c>
      <c r="G60" s="41">
        <v>3355.8628947368002</v>
      </c>
      <c r="H60" s="41">
        <v>3355.8628947368002</v>
      </c>
    </row>
    <row r="61" spans="1:8" ht="16.95" customHeight="1">
      <c r="A61" s="2"/>
      <c r="B61" s="33"/>
      <c r="C61" s="33" t="s">
        <v>78</v>
      </c>
      <c r="D61" s="41">
        <v>0</v>
      </c>
      <c r="E61" s="41">
        <v>0</v>
      </c>
      <c r="F61" s="41">
        <v>0</v>
      </c>
      <c r="G61" s="41">
        <v>3355.8628947368002</v>
      </c>
      <c r="H61" s="41">
        <v>3355.8628947368002</v>
      </c>
    </row>
    <row r="62" spans="1:8" ht="16.95" customHeight="1">
      <c r="A62" s="2"/>
      <c r="B62" s="33"/>
      <c r="C62" s="33" t="s">
        <v>79</v>
      </c>
      <c r="D62" s="41">
        <v>29409.059467558</v>
      </c>
      <c r="E62" s="41">
        <v>1330.842232276</v>
      </c>
      <c r="F62" s="41">
        <v>0</v>
      </c>
      <c r="G62" s="41">
        <v>4517.7252693869996</v>
      </c>
      <c r="H62" s="41">
        <v>35257.626969220997</v>
      </c>
    </row>
    <row r="63" spans="1:8" ht="16.9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 ht="34.200000000000003" customHeight="1">
      <c r="A64" s="2">
        <v>9</v>
      </c>
      <c r="B64" s="2" t="s">
        <v>81</v>
      </c>
      <c r="C64" s="48" t="s">
        <v>82</v>
      </c>
      <c r="D64" s="41">
        <f>D62*3%</f>
        <v>882.27178402673997</v>
      </c>
      <c r="E64" s="41">
        <f>E62*3%</f>
        <v>39.925266968279999</v>
      </c>
      <c r="F64" s="41">
        <f>F62*3%</f>
        <v>0</v>
      </c>
      <c r="G64" s="41">
        <f>G62*3%</f>
        <v>135.53175808161001</v>
      </c>
      <c r="H64" s="41">
        <f>SUM(D64:G64)</f>
        <v>1057.7288090766299</v>
      </c>
    </row>
    <row r="65" spans="1:8" ht="16.95" customHeight="1">
      <c r="A65" s="2"/>
      <c r="B65" s="33"/>
      <c r="C65" s="33" t="s">
        <v>83</v>
      </c>
      <c r="D65" s="41">
        <f>D64</f>
        <v>882.27178402673997</v>
      </c>
      <c r="E65" s="41">
        <f>E64</f>
        <v>39.925266968279999</v>
      </c>
      <c r="F65" s="41">
        <f>F64</f>
        <v>0</v>
      </c>
      <c r="G65" s="41">
        <f>G64</f>
        <v>135.53175808161001</v>
      </c>
      <c r="H65" s="41">
        <f>SUM(D65:G65)</f>
        <v>1057.7288090766299</v>
      </c>
    </row>
    <row r="66" spans="1:8" ht="16.95" customHeight="1">
      <c r="A66" s="2"/>
      <c r="B66" s="33"/>
      <c r="C66" s="33" t="s">
        <v>84</v>
      </c>
      <c r="D66" s="41">
        <f>D65+D62</f>
        <v>30291.331251584699</v>
      </c>
      <c r="E66" s="41">
        <f>E65+E62</f>
        <v>1370.7674992442801</v>
      </c>
      <c r="F66" s="41">
        <f>F65+F62</f>
        <v>0</v>
      </c>
      <c r="G66" s="41">
        <f>G65+G62</f>
        <v>4653.2570274686104</v>
      </c>
      <c r="H66" s="41">
        <f>SUM(D66:G66)</f>
        <v>36315.355778297599</v>
      </c>
    </row>
    <row r="67" spans="1:8" ht="16.9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16.95" customHeight="1">
      <c r="A68" s="2">
        <v>10</v>
      </c>
      <c r="B68" s="2" t="s">
        <v>86</v>
      </c>
      <c r="C68" s="48" t="s">
        <v>87</v>
      </c>
      <c r="D68" s="41">
        <f>D66*20%</f>
        <v>6058.2662503169504</v>
      </c>
      <c r="E68" s="41">
        <f>E66*20%</f>
        <v>274.15349984885597</v>
      </c>
      <c r="F68" s="41">
        <f>F66*20%</f>
        <v>0</v>
      </c>
      <c r="G68" s="41">
        <f>G66*20%</f>
        <v>930.651405493722</v>
      </c>
      <c r="H68" s="41">
        <f>SUM(D68:G68)</f>
        <v>7263.0711556595297</v>
      </c>
    </row>
    <row r="69" spans="1:8" ht="16.95" customHeight="1">
      <c r="A69" s="2"/>
      <c r="B69" s="33"/>
      <c r="C69" s="33" t="s">
        <v>88</v>
      </c>
      <c r="D69" s="41">
        <f>D68</f>
        <v>6058.2662503169504</v>
      </c>
      <c r="E69" s="41">
        <f>E68</f>
        <v>274.15349984885597</v>
      </c>
      <c r="F69" s="41">
        <f>F68</f>
        <v>0</v>
      </c>
      <c r="G69" s="41">
        <f>G68</f>
        <v>930.651405493722</v>
      </c>
      <c r="H69" s="41">
        <f>SUM(D69:G69)</f>
        <v>7263.0711556595297</v>
      </c>
    </row>
    <row r="70" spans="1:8" ht="16.95" customHeight="1">
      <c r="A70" s="2"/>
      <c r="B70" s="33"/>
      <c r="C70" s="33" t="s">
        <v>89</v>
      </c>
      <c r="D70" s="41">
        <f>D69+D66</f>
        <v>36349.597501901699</v>
      </c>
      <c r="E70" s="41">
        <f>E69+E66</f>
        <v>1644.9209990931399</v>
      </c>
      <c r="F70" s="41">
        <f>F69+F66</f>
        <v>0</v>
      </c>
      <c r="G70" s="41">
        <f>G69+G66</f>
        <v>5583.9084329623302</v>
      </c>
      <c r="H70" s="41">
        <f>SUM(D70:G70)</f>
        <v>43578.426933957198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16633.208224541999</v>
      </c>
      <c r="E13" s="32">
        <v>276.37685180305999</v>
      </c>
      <c r="F13" s="32">
        <v>0</v>
      </c>
      <c r="G13" s="32">
        <v>0</v>
      </c>
      <c r="H13" s="32">
        <v>16909.585076345</v>
      </c>
      <c r="J13" s="20"/>
    </row>
    <row r="14" spans="1:14" ht="16.95" customHeight="1">
      <c r="A14" s="2"/>
      <c r="B14" s="33"/>
      <c r="C14" s="33" t="s">
        <v>97</v>
      </c>
      <c r="D14" s="32">
        <v>16633.208224541999</v>
      </c>
      <c r="E14" s="32">
        <v>276.37685180305999</v>
      </c>
      <c r="F14" s="32">
        <v>0</v>
      </c>
      <c r="G14" s="32">
        <v>0</v>
      </c>
      <c r="H14" s="32">
        <v>16909.585076345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63</v>
      </c>
      <c r="D13" s="32">
        <v>0</v>
      </c>
      <c r="E13" s="32">
        <v>0</v>
      </c>
      <c r="F13" s="32">
        <v>0</v>
      </c>
      <c r="G13" s="32">
        <v>195.83890983232999</v>
      </c>
      <c r="H13" s="32">
        <v>195.83890983232999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195.83890983232999</v>
      </c>
      <c r="H14" s="32">
        <v>195.83890983232999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77</v>
      </c>
      <c r="D13" s="32">
        <v>0</v>
      </c>
      <c r="E13" s="32">
        <v>0</v>
      </c>
      <c r="F13" s="32">
        <v>0</v>
      </c>
      <c r="G13" s="32">
        <v>1941.5578947368001</v>
      </c>
      <c r="H13" s="32">
        <v>1941.5578947368001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1941.5578947368001</v>
      </c>
      <c r="H14" s="32">
        <v>1941.5578947368001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11328.75</v>
      </c>
      <c r="E13" s="32">
        <v>988.98</v>
      </c>
      <c r="F13" s="32">
        <v>0</v>
      </c>
      <c r="G13" s="32">
        <v>0</v>
      </c>
      <c r="H13" s="32">
        <v>12317.73</v>
      </c>
      <c r="J13" s="20"/>
    </row>
    <row r="14" spans="1:14" ht="16.95" customHeight="1">
      <c r="A14" s="2"/>
      <c r="B14" s="33"/>
      <c r="C14" s="33" t="s">
        <v>97</v>
      </c>
      <c r="D14" s="32">
        <v>11328.75</v>
      </c>
      <c r="E14" s="32">
        <v>988.98</v>
      </c>
      <c r="F14" s="32">
        <v>0</v>
      </c>
      <c r="G14" s="32">
        <v>0</v>
      </c>
      <c r="H14" s="32">
        <v>12317.73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77</v>
      </c>
      <c r="D13" s="32">
        <v>0</v>
      </c>
      <c r="E13" s="32">
        <v>0</v>
      </c>
      <c r="F13" s="32">
        <v>0</v>
      </c>
      <c r="G13" s="32">
        <v>1414.3050000000001</v>
      </c>
      <c r="H13" s="32">
        <v>1414.3050000000001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1414.3050000000001</v>
      </c>
      <c r="H14" s="32">
        <v>1414.3050000000001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75" workbookViewId="0">
      <selection activeCell="H3" sqref="H3:H48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16909.585076345</v>
      </c>
      <c r="E3" s="13"/>
      <c r="F3" s="13"/>
      <c r="G3" s="13"/>
      <c r="H3" s="14"/>
    </row>
    <row r="4" spans="1:8">
      <c r="A4" s="99" t="s">
        <v>110</v>
      </c>
      <c r="B4" s="15" t="s">
        <v>111</v>
      </c>
      <c r="C4" s="11"/>
      <c r="D4" s="12">
        <v>16633.208224541999</v>
      </c>
      <c r="E4" s="13"/>
      <c r="F4" s="13"/>
      <c r="G4" s="13"/>
      <c r="H4" s="14"/>
    </row>
    <row r="5" spans="1:8">
      <c r="A5" s="99"/>
      <c r="B5" s="15" t="s">
        <v>112</v>
      </c>
      <c r="C5" s="10"/>
      <c r="D5" s="12">
        <v>276.37685180305999</v>
      </c>
      <c r="E5" s="13"/>
      <c r="F5" s="13"/>
      <c r="G5" s="13"/>
      <c r="H5" s="16"/>
    </row>
    <row r="6" spans="1:8">
      <c r="A6" s="100"/>
      <c r="B6" s="15" t="s">
        <v>113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5" t="s">
        <v>96</v>
      </c>
      <c r="B8" s="96"/>
      <c r="C8" s="99" t="s">
        <v>115</v>
      </c>
      <c r="D8" s="17">
        <v>16909.585076345</v>
      </c>
      <c r="E8" s="13">
        <v>3.2</v>
      </c>
      <c r="F8" s="13" t="s">
        <v>116</v>
      </c>
      <c r="G8" s="17">
        <v>5284.2453363578998</v>
      </c>
      <c r="H8" s="16"/>
    </row>
    <row r="9" spans="1:8">
      <c r="A9" s="101">
        <v>1</v>
      </c>
      <c r="B9" s="15" t="s">
        <v>111</v>
      </c>
      <c r="C9" s="99"/>
      <c r="D9" s="17">
        <v>16633.208224541999</v>
      </c>
      <c r="E9" s="13"/>
      <c r="F9" s="13"/>
      <c r="G9" s="13"/>
      <c r="H9" s="100" t="s">
        <v>43</v>
      </c>
    </row>
    <row r="10" spans="1:8">
      <c r="A10" s="99"/>
      <c r="B10" s="15" t="s">
        <v>112</v>
      </c>
      <c r="C10" s="99"/>
      <c r="D10" s="17">
        <v>276.37685180305999</v>
      </c>
      <c r="E10" s="13"/>
      <c r="F10" s="13"/>
      <c r="G10" s="13"/>
      <c r="H10" s="100"/>
    </row>
    <row r="11" spans="1:8">
      <c r="A11" s="99"/>
      <c r="B11" s="15" t="s">
        <v>113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114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63</v>
      </c>
      <c r="B13" s="94"/>
      <c r="C13" s="10"/>
      <c r="D13" s="12">
        <v>195.83890983232999</v>
      </c>
      <c r="E13" s="13"/>
      <c r="F13" s="13"/>
      <c r="G13" s="13"/>
      <c r="H13" s="16"/>
    </row>
    <row r="14" spans="1:8">
      <c r="A14" s="99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114</v>
      </c>
      <c r="C17" s="10"/>
      <c r="D17" s="12">
        <v>195.83890983232999</v>
      </c>
      <c r="E17" s="13"/>
      <c r="F17" s="13"/>
      <c r="G17" s="13"/>
      <c r="H17" s="16"/>
    </row>
    <row r="18" spans="1:8">
      <c r="A18" s="95" t="s">
        <v>63</v>
      </c>
      <c r="B18" s="96"/>
      <c r="C18" s="99" t="s">
        <v>115</v>
      </c>
      <c r="D18" s="17">
        <v>195.83890983232999</v>
      </c>
      <c r="E18" s="13">
        <v>3.2</v>
      </c>
      <c r="F18" s="13" t="s">
        <v>116</v>
      </c>
      <c r="G18" s="17">
        <v>61.199659322602002</v>
      </c>
      <c r="H18" s="16"/>
    </row>
    <row r="19" spans="1:8">
      <c r="A19" s="101">
        <v>1</v>
      </c>
      <c r="B19" s="15" t="s">
        <v>111</v>
      </c>
      <c r="C19" s="99"/>
      <c r="D19" s="17">
        <v>0</v>
      </c>
      <c r="E19" s="13"/>
      <c r="F19" s="13"/>
      <c r="G19" s="13"/>
      <c r="H19" s="100" t="s">
        <v>43</v>
      </c>
    </row>
    <row r="20" spans="1:8">
      <c r="A20" s="99"/>
      <c r="B20" s="15" t="s">
        <v>112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113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114</v>
      </c>
      <c r="C22" s="99"/>
      <c r="D22" s="17">
        <v>195.83890983232999</v>
      </c>
      <c r="E22" s="13"/>
      <c r="F22" s="13"/>
      <c r="G22" s="13"/>
      <c r="H22" s="100"/>
    </row>
    <row r="23" spans="1:8" ht="24.6">
      <c r="A23" s="97" t="s">
        <v>77</v>
      </c>
      <c r="B23" s="94"/>
      <c r="C23" s="10"/>
      <c r="D23" s="12">
        <v>3355.8628947368002</v>
      </c>
      <c r="E23" s="13"/>
      <c r="F23" s="13"/>
      <c r="G23" s="13"/>
      <c r="H23" s="16"/>
    </row>
    <row r="24" spans="1:8">
      <c r="A24" s="99" t="s">
        <v>118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114</v>
      </c>
      <c r="C27" s="10"/>
      <c r="D27" s="12">
        <v>3355.8628947368002</v>
      </c>
      <c r="E27" s="13"/>
      <c r="F27" s="13"/>
      <c r="G27" s="13"/>
      <c r="H27" s="16"/>
    </row>
    <row r="28" spans="1:8">
      <c r="A28" s="95" t="s">
        <v>77</v>
      </c>
      <c r="B28" s="96"/>
      <c r="C28" s="99" t="s">
        <v>115</v>
      </c>
      <c r="D28" s="17">
        <v>1941.5578947368001</v>
      </c>
      <c r="E28" s="13">
        <v>3.2</v>
      </c>
      <c r="F28" s="13" t="s">
        <v>116</v>
      </c>
      <c r="G28" s="17">
        <v>606.73684210526005</v>
      </c>
      <c r="H28" s="16"/>
    </row>
    <row r="29" spans="1:8">
      <c r="A29" s="101">
        <v>1</v>
      </c>
      <c r="B29" s="15" t="s">
        <v>111</v>
      </c>
      <c r="C29" s="99"/>
      <c r="D29" s="17">
        <v>0</v>
      </c>
      <c r="E29" s="13"/>
      <c r="F29" s="13"/>
      <c r="G29" s="13"/>
      <c r="H29" s="100" t="s">
        <v>43</v>
      </c>
    </row>
    <row r="30" spans="1:8">
      <c r="A30" s="99"/>
      <c r="B30" s="15" t="s">
        <v>112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113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114</v>
      </c>
      <c r="C32" s="99"/>
      <c r="D32" s="17">
        <v>1941.5578947368001</v>
      </c>
      <c r="E32" s="13"/>
      <c r="F32" s="13"/>
      <c r="G32" s="13"/>
      <c r="H32" s="100"/>
    </row>
    <row r="33" spans="1:8">
      <c r="A33" s="95" t="s">
        <v>77</v>
      </c>
      <c r="B33" s="96"/>
      <c r="C33" s="99" t="s">
        <v>119</v>
      </c>
      <c r="D33" s="17">
        <v>1414.3050000000001</v>
      </c>
      <c r="E33" s="13">
        <v>159</v>
      </c>
      <c r="F33" s="13" t="s">
        <v>120</v>
      </c>
      <c r="G33" s="17">
        <v>8.8949999999999996</v>
      </c>
      <c r="H33" s="16"/>
    </row>
    <row r="34" spans="1:8">
      <c r="A34" s="101">
        <v>2</v>
      </c>
      <c r="B34" s="15" t="s">
        <v>111</v>
      </c>
      <c r="C34" s="99"/>
      <c r="D34" s="17">
        <v>0</v>
      </c>
      <c r="E34" s="13"/>
      <c r="F34" s="13"/>
      <c r="G34" s="13"/>
      <c r="H34" s="100" t="s">
        <v>43</v>
      </c>
    </row>
    <row r="35" spans="1:8">
      <c r="A35" s="99"/>
      <c r="B35" s="15" t="s">
        <v>112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113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114</v>
      </c>
      <c r="C37" s="99"/>
      <c r="D37" s="17">
        <v>1414.3050000000001</v>
      </c>
      <c r="E37" s="13"/>
      <c r="F37" s="13"/>
      <c r="G37" s="13"/>
      <c r="H37" s="100"/>
    </row>
    <row r="38" spans="1:8" ht="24.6">
      <c r="A38" s="97"/>
      <c r="B38" s="94"/>
      <c r="C38" s="10"/>
      <c r="D38" s="12">
        <v>12317.73</v>
      </c>
      <c r="E38" s="13"/>
      <c r="F38" s="13"/>
      <c r="G38" s="13"/>
      <c r="H38" s="16"/>
    </row>
    <row r="39" spans="1:8">
      <c r="A39" s="99" t="s">
        <v>110</v>
      </c>
      <c r="B39" s="15" t="s">
        <v>111</v>
      </c>
      <c r="C39" s="10"/>
      <c r="D39" s="12">
        <v>11328.75</v>
      </c>
      <c r="E39" s="13"/>
      <c r="F39" s="13"/>
      <c r="G39" s="13"/>
      <c r="H39" s="16"/>
    </row>
    <row r="40" spans="1:8">
      <c r="A40" s="99"/>
      <c r="B40" s="15" t="s">
        <v>112</v>
      </c>
      <c r="C40" s="10"/>
      <c r="D40" s="12">
        <v>988.98</v>
      </c>
      <c r="E40" s="13"/>
      <c r="F40" s="13"/>
      <c r="G40" s="13"/>
      <c r="H40" s="16"/>
    </row>
    <row r="41" spans="1:8">
      <c r="A41" s="99"/>
      <c r="B41" s="15" t="s">
        <v>113</v>
      </c>
      <c r="C41" s="10"/>
      <c r="D41" s="12">
        <v>0</v>
      </c>
      <c r="E41" s="13"/>
      <c r="F41" s="13"/>
      <c r="G41" s="13"/>
      <c r="H41" s="16"/>
    </row>
    <row r="42" spans="1:8">
      <c r="A42" s="99"/>
      <c r="B42" s="15" t="s">
        <v>114</v>
      </c>
      <c r="C42" s="10"/>
      <c r="D42" s="12">
        <v>0</v>
      </c>
      <c r="E42" s="13"/>
      <c r="F42" s="13"/>
      <c r="G42" s="13"/>
      <c r="H42" s="16"/>
    </row>
    <row r="43" spans="1:8">
      <c r="A43" s="95" t="s">
        <v>96</v>
      </c>
      <c r="B43" s="96"/>
      <c r="C43" s="99" t="s">
        <v>119</v>
      </c>
      <c r="D43" s="17">
        <v>12317.73</v>
      </c>
      <c r="E43" s="13">
        <v>159</v>
      </c>
      <c r="F43" s="13" t="s">
        <v>120</v>
      </c>
      <c r="G43" s="17">
        <v>77.47</v>
      </c>
      <c r="H43" s="16"/>
    </row>
    <row r="44" spans="1:8">
      <c r="A44" s="101">
        <v>1</v>
      </c>
      <c r="B44" s="15" t="s">
        <v>111</v>
      </c>
      <c r="C44" s="99"/>
      <c r="D44" s="17">
        <v>11328.75</v>
      </c>
      <c r="E44" s="13"/>
      <c r="F44" s="13"/>
      <c r="G44" s="13"/>
      <c r="H44" s="100" t="s">
        <v>43</v>
      </c>
    </row>
    <row r="45" spans="1:8">
      <c r="A45" s="99"/>
      <c r="B45" s="15" t="s">
        <v>112</v>
      </c>
      <c r="C45" s="99"/>
      <c r="D45" s="17">
        <v>988.98</v>
      </c>
      <c r="E45" s="13"/>
      <c r="F45" s="13"/>
      <c r="G45" s="13"/>
      <c r="H45" s="100"/>
    </row>
    <row r="46" spans="1:8">
      <c r="A46" s="99"/>
      <c r="B46" s="15" t="s">
        <v>113</v>
      </c>
      <c r="C46" s="99"/>
      <c r="D46" s="17">
        <v>0</v>
      </c>
      <c r="E46" s="13"/>
      <c r="F46" s="13"/>
      <c r="G46" s="13"/>
      <c r="H46" s="100"/>
    </row>
    <row r="47" spans="1:8">
      <c r="A47" s="99"/>
      <c r="B47" s="15" t="s">
        <v>114</v>
      </c>
      <c r="C47" s="99"/>
      <c r="D47" s="17">
        <v>0</v>
      </c>
      <c r="E47" s="13"/>
      <c r="F47" s="13"/>
      <c r="G47" s="13"/>
      <c r="H47" s="100"/>
    </row>
    <row r="48" spans="1:8">
      <c r="A48" s="18"/>
      <c r="C48" s="18"/>
      <c r="D48" s="7"/>
      <c r="E48" s="7"/>
      <c r="F48" s="7"/>
      <c r="G48" s="7"/>
      <c r="H48" s="19"/>
    </row>
    <row r="50" spans="1:8">
      <c r="A50" s="98" t="s">
        <v>121</v>
      </c>
      <c r="B50" s="98"/>
      <c r="C50" s="98"/>
      <c r="D50" s="98"/>
      <c r="E50" s="98"/>
      <c r="F50" s="98"/>
      <c r="G50" s="98"/>
      <c r="H50" s="98"/>
    </row>
    <row r="51" spans="1:8">
      <c r="A51" s="98" t="s">
        <v>122</v>
      </c>
      <c r="B51" s="98"/>
      <c r="C51" s="98"/>
      <c r="D51" s="98"/>
      <c r="E51" s="98"/>
      <c r="F51" s="98"/>
      <c r="G51" s="98"/>
      <c r="H51" s="98"/>
    </row>
  </sheetData>
  <mergeCells count="30">
    <mergeCell ref="H19:H22"/>
    <mergeCell ref="H29:H32"/>
    <mergeCell ref="H34:H37"/>
    <mergeCell ref="H44:H47"/>
    <mergeCell ref="A51:H5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C8:C12"/>
    <mergeCell ref="C18:C22"/>
    <mergeCell ref="C28:C32"/>
    <mergeCell ref="C33:C37"/>
    <mergeCell ref="C43:C47"/>
    <mergeCell ref="H9:H12"/>
    <mergeCell ref="A28:B28"/>
    <mergeCell ref="A33:B33"/>
    <mergeCell ref="A38:B38"/>
    <mergeCell ref="A43:B43"/>
    <mergeCell ref="A50:H50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124</v>
      </c>
      <c r="B3" s="2" t="s">
        <v>125</v>
      </c>
      <c r="C3" s="2" t="s">
        <v>126</v>
      </c>
      <c r="D3" s="2" t="s">
        <v>127</v>
      </c>
      <c r="E3" s="2" t="s">
        <v>128</v>
      </c>
      <c r="F3" s="2" t="s">
        <v>129</v>
      </c>
      <c r="G3" s="2" t="s">
        <v>130</v>
      </c>
      <c r="H3" s="2" t="s">
        <v>131</v>
      </c>
    </row>
    <row r="4" spans="1:8" ht="39" customHeight="1">
      <c r="A4" s="3" t="s">
        <v>132</v>
      </c>
      <c r="B4" s="4" t="s">
        <v>116</v>
      </c>
      <c r="C4" s="5">
        <v>3.5907368421052999</v>
      </c>
      <c r="D4" s="5">
        <v>900.30388838926001</v>
      </c>
      <c r="E4" s="4">
        <v>0.4</v>
      </c>
      <c r="F4" s="4"/>
      <c r="G4" s="5">
        <v>3232.7543411298998</v>
      </c>
      <c r="H4" s="6"/>
    </row>
    <row r="5" spans="1:8" ht="39" customHeight="1">
      <c r="A5" s="3" t="s">
        <v>133</v>
      </c>
      <c r="B5" s="4" t="s">
        <v>120</v>
      </c>
      <c r="C5" s="5">
        <v>80.842105263158004</v>
      </c>
      <c r="D5" s="5">
        <v>81.798315329532997</v>
      </c>
      <c r="E5" s="4">
        <v>0.4</v>
      </c>
      <c r="F5" s="4"/>
      <c r="G5" s="5">
        <v>6612.7480182191002</v>
      </c>
      <c r="H5" s="6"/>
    </row>
    <row r="6" spans="1:8" ht="39" customHeight="1">
      <c r="A6" s="3" t="s">
        <v>134</v>
      </c>
      <c r="B6" s="4" t="s">
        <v>120</v>
      </c>
      <c r="C6" s="5">
        <v>13.473684210526001</v>
      </c>
      <c r="D6" s="5">
        <v>19.871333705078001</v>
      </c>
      <c r="E6" s="4">
        <v>0.4</v>
      </c>
      <c r="F6" s="4"/>
      <c r="G6" s="5">
        <v>267.74007518421001</v>
      </c>
      <c r="H6" s="6"/>
    </row>
    <row r="7" spans="1:8" ht="39" customHeight="1">
      <c r="A7" s="3" t="s">
        <v>135</v>
      </c>
      <c r="B7" s="4" t="s">
        <v>120</v>
      </c>
      <c r="C7" s="5">
        <v>715.5</v>
      </c>
      <c r="D7" s="5">
        <v>4.8225376529421</v>
      </c>
      <c r="E7" s="4"/>
      <c r="F7" s="4"/>
      <c r="G7" s="5">
        <v>3450.5256906801001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2025-11-11T09:41:30Z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D321C09FED9E4A23B7C31AF3E1765EF7_12</vt:lpwstr>
  </property>
  <property fmtid="{D5CDD505-2E9C-101B-9397-08002B2CF9AE}" pid="3" name="KSOProductBuildVer">
    <vt:lpwstr>1049-12.2.0.20795</vt:lpwstr>
  </property>
</Properties>
</file>